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<sst xmlns="http://schemas.openxmlformats.org/spreadsheetml/2006/main" count="14" uniqueCount="12">
  <si>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Qfi</t>
  </si>
  <si>
    <t>R1</t>
  </si>
  <si>
    <t>R1 in kOhm</t>
  </si>
  <si>
    <t>R2 in kOhm</t>
  </si>
  <si>
    <t>Pegel in dB</t>
  </si>
  <si>
    <t>C1 / C2</t>
  </si>
  <si>
    <t>Pegel eingeben!</t>
  </si>
  <si>
    <t>Frequenz eingeben</t>
  </si>
  <si>
    <t xml:space="preserve">R2 </t>
  </si>
  <si>
    <t>Frequenz</t>
  </si>
  <si>
    <t>Frequenz und pegelbestimmende Bauteile des Uni-Bass-EQ</t>
  </si>
  <si>
    <t>Beispielswerte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</si>
</sst>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\ \d\B"/>
    <numFmt numFmtId="166" formatCode="#,##0\ \d\B"/>
    <numFmt numFmtId="167" formatCode="#,##0.00\ \k"/>
    <numFmt numFmtId="168" formatCode="#,##0_H\z"/>
    <numFmt numFmtId="169" formatCode="#,##0\ &quot;Hz&quot;"/>
    <numFmt numFmtId="170" formatCode="#,##0.00\ &quot;µF&quot;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7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4" fontId="3" fillId="0" borderId="1" xfId="0" applyNumberFormat="1" applyFont="1" applyBorder="1" applyAlignment="1" applyProtection="1">
      <alignment horizontal="right"/>
      <protection/>
    </xf>
    <xf numFmtId="4" fontId="0" fillId="0" borderId="2" xfId="0" applyNumberFormat="1" applyBorder="1" applyAlignment="1" applyProtection="1">
      <alignment/>
      <protection/>
    </xf>
    <xf numFmtId="4" fontId="0" fillId="0" borderId="3" xfId="0" applyNumberFormat="1" applyBorder="1" applyAlignment="1" applyProtection="1">
      <alignment/>
      <protection/>
    </xf>
    <xf numFmtId="3" fontId="3" fillId="0" borderId="4" xfId="0" applyNumberFormat="1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4" fontId="1" fillId="2" borderId="1" xfId="0" applyNumberFormat="1" applyFont="1" applyFill="1" applyBorder="1" applyAlignment="1" applyProtection="1">
      <alignment/>
      <protection/>
    </xf>
    <xf numFmtId="3" fontId="3" fillId="3" borderId="1" xfId="0" applyNumberFormat="1" applyFont="1" applyFill="1" applyBorder="1" applyAlignment="1" applyProtection="1">
      <alignment horizontal="right"/>
      <protection/>
    </xf>
    <xf numFmtId="4" fontId="3" fillId="3" borderId="1" xfId="0" applyNumberFormat="1" applyFont="1" applyFill="1" applyBorder="1" applyAlignment="1" applyProtection="1">
      <alignment horizontal="right"/>
      <protection/>
    </xf>
    <xf numFmtId="4" fontId="4" fillId="3" borderId="1" xfId="0" applyNumberFormat="1" applyFont="1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/>
      <protection/>
    </xf>
    <xf numFmtId="4" fontId="5" fillId="3" borderId="1" xfId="0" applyNumberFormat="1" applyFont="1" applyFill="1" applyBorder="1" applyAlignment="1" applyProtection="1">
      <alignment/>
      <protection/>
    </xf>
    <xf numFmtId="4" fontId="0" fillId="3" borderId="1" xfId="0" applyNumberFormat="1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165" fontId="1" fillId="4" borderId="1" xfId="0" applyNumberFormat="1" applyFont="1" applyFill="1" applyBorder="1" applyAlignment="1" applyProtection="1">
      <alignment/>
      <protection locked="0"/>
    </xf>
    <xf numFmtId="166" fontId="5" fillId="3" borderId="1" xfId="0" applyNumberFormat="1" applyFont="1" applyFill="1" applyBorder="1" applyAlignment="1" applyProtection="1">
      <alignment/>
      <protection/>
    </xf>
    <xf numFmtId="167" fontId="2" fillId="3" borderId="1" xfId="0" applyNumberFormat="1" applyFont="1" applyFill="1" applyBorder="1" applyAlignment="1" applyProtection="1">
      <alignment/>
      <protection/>
    </xf>
    <xf numFmtId="169" fontId="5" fillId="3" borderId="1" xfId="0" applyNumberFormat="1" applyFont="1" applyFill="1" applyBorder="1" applyAlignment="1" applyProtection="1">
      <alignment/>
      <protection/>
    </xf>
    <xf numFmtId="170" fontId="2" fillId="3" borderId="1" xfId="0" applyNumberFormat="1" applyFont="1" applyFill="1" applyBorder="1" applyAlignment="1" applyProtection="1">
      <alignment/>
      <protection/>
    </xf>
    <xf numFmtId="167" fontId="1" fillId="2" borderId="1" xfId="0" applyNumberFormat="1" applyFont="1" applyFill="1" applyBorder="1" applyAlignment="1" applyProtection="1">
      <alignment/>
      <protection/>
    </xf>
    <xf numFmtId="169" fontId="1" fillId="4" borderId="1" xfId="0" applyNumberFormat="1" applyFont="1" applyFill="1" applyBorder="1" applyAlignment="1" applyProtection="1">
      <alignment/>
      <protection locked="0"/>
    </xf>
    <xf numFmtId="170" fontId="1" fillId="2" borderId="1" xfId="0" applyNumberFormat="1" applyFont="1" applyFill="1" applyBorder="1" applyAlignment="1" applyProtection="1">
      <alignment/>
      <protection/>
    </xf>
    <xf numFmtId="3" fontId="0" fillId="3" borderId="0" xfId="0" applyNumberFormat="1" applyFill="1" applyAlignment="1">
      <alignment/>
    </xf>
    <xf numFmtId="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3" fontId="6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1" sqref="A1:H31"/>
    </sheetView>
  </sheetViews>
  <sheetFormatPr defaultColWidth="11.421875" defaultRowHeight="12.75"/>
  <cols>
    <col min="1" max="1" width="16.00390625" style="2" bestFit="1" customWidth="1"/>
    <col min="2" max="4" width="11.421875" style="1" customWidth="1"/>
    <col min="5" max="5" width="0" style="1" hidden="1" customWidth="1"/>
    <col min="7" max="7" width="18.7109375" style="0" bestFit="1" customWidth="1"/>
    <col min="8" max="8" width="13.7109375" style="0" customWidth="1"/>
  </cols>
  <sheetData>
    <row r="1" spans="1:8" ht="18">
      <c r="A1" s="32" t="s">
        <v>10</v>
      </c>
      <c r="B1" s="33"/>
      <c r="C1" s="33"/>
      <c r="D1" s="33"/>
      <c r="E1" s="33"/>
      <c r="F1" s="33"/>
      <c r="G1" s="33"/>
      <c r="H1" s="33"/>
    </row>
    <row r="2" spans="1:8" ht="12.75">
      <c r="A2" s="27"/>
      <c r="B2" s="28"/>
      <c r="C2" s="28"/>
      <c r="D2" s="28"/>
      <c r="E2" s="28"/>
      <c r="F2" s="29"/>
      <c r="G2" s="29"/>
      <c r="H2" s="29"/>
    </row>
    <row r="3" spans="1:8" ht="12.75">
      <c r="A3" s="9" t="s">
        <v>6</v>
      </c>
      <c r="B3" s="6" t="s">
        <v>0</v>
      </c>
      <c r="C3" s="6" t="s">
        <v>2</v>
      </c>
      <c r="D3" s="6" t="s">
        <v>3</v>
      </c>
      <c r="E3" s="7"/>
      <c r="F3" s="30"/>
      <c r="G3" s="10" t="s">
        <v>7</v>
      </c>
      <c r="H3" s="6" t="s">
        <v>5</v>
      </c>
    </row>
    <row r="4" spans="1:8" ht="12.75">
      <c r="A4" s="19">
        <v>6</v>
      </c>
      <c r="B4" s="11">
        <f>EXP((A4/20)*LN(10))</f>
        <v>1.9952623149688797</v>
      </c>
      <c r="C4" s="24">
        <f>E4/D4</f>
        <v>2.004748934509089</v>
      </c>
      <c r="D4" s="24">
        <f>E4/4*B4</f>
        <v>31.924197039502076</v>
      </c>
      <c r="E4" s="8">
        <v>64</v>
      </c>
      <c r="F4" s="31"/>
      <c r="G4" s="25">
        <v>30</v>
      </c>
      <c r="H4" s="26">
        <f>19.8/G4</f>
        <v>0.66</v>
      </c>
    </row>
    <row r="5" spans="1:8" ht="12.75">
      <c r="A5" s="34" t="s">
        <v>11</v>
      </c>
      <c r="B5" s="35"/>
      <c r="C5" s="35"/>
      <c r="D5" s="35"/>
      <c r="E5" s="35"/>
      <c r="F5" s="35"/>
      <c r="G5" s="35"/>
      <c r="H5" s="35"/>
    </row>
    <row r="6" spans="1:8" ht="12.75">
      <c r="A6" s="12" t="s">
        <v>4</v>
      </c>
      <c r="B6" s="13" t="s">
        <v>0</v>
      </c>
      <c r="C6" s="13" t="s">
        <v>1</v>
      </c>
      <c r="D6" s="13" t="s">
        <v>8</v>
      </c>
      <c r="E6" s="14"/>
      <c r="F6" s="15"/>
      <c r="G6" s="12" t="s">
        <v>9</v>
      </c>
      <c r="H6" s="13" t="s">
        <v>5</v>
      </c>
    </row>
    <row r="7" spans="1:8" ht="12.75">
      <c r="A7" s="20">
        <v>0</v>
      </c>
      <c r="B7" s="16">
        <f>EXP((A7/20)*LN(10))</f>
        <v>1</v>
      </c>
      <c r="C7" s="21">
        <f>E7/D7</f>
        <v>4</v>
      </c>
      <c r="D7" s="21">
        <f>E7/4*B7</f>
        <v>16</v>
      </c>
      <c r="E7" s="17">
        <v>64</v>
      </c>
      <c r="F7" s="18"/>
      <c r="G7" s="22">
        <v>18</v>
      </c>
      <c r="H7" s="23">
        <f>19.8/G7</f>
        <v>1.1</v>
      </c>
    </row>
    <row r="8" spans="1:8" ht="12.75">
      <c r="A8" s="20">
        <v>1</v>
      </c>
      <c r="B8" s="16">
        <f aca="true" t="shared" si="0" ref="B8:B31">EXP((A8/20)*LN(10))</f>
        <v>1.1220184543019636</v>
      </c>
      <c r="C8" s="21">
        <f aca="true" t="shared" si="1" ref="C8:C24">E8/D8</f>
        <v>3.565003752534982</v>
      </c>
      <c r="D8" s="21">
        <f aca="true" t="shared" si="2" ref="D8:D24">E8/4*B8</f>
        <v>17.952295268831417</v>
      </c>
      <c r="E8" s="17">
        <v>64</v>
      </c>
      <c r="F8" s="18"/>
      <c r="G8" s="22">
        <v>19</v>
      </c>
      <c r="H8" s="23">
        <f aca="true" t="shared" si="3" ref="H8:H31">19.8/G8</f>
        <v>1.0421052631578949</v>
      </c>
    </row>
    <row r="9" spans="1:8" ht="12.75">
      <c r="A9" s="20">
        <v>2</v>
      </c>
      <c r="B9" s="16">
        <f t="shared" si="0"/>
        <v>1.2589254117941673</v>
      </c>
      <c r="C9" s="21">
        <f t="shared" si="1"/>
        <v>3.177312938897126</v>
      </c>
      <c r="D9" s="21">
        <f t="shared" si="2"/>
        <v>20.142806588706677</v>
      </c>
      <c r="E9" s="17">
        <v>64</v>
      </c>
      <c r="F9" s="18"/>
      <c r="G9" s="22">
        <v>20</v>
      </c>
      <c r="H9" s="23">
        <f t="shared" si="3"/>
        <v>0.99</v>
      </c>
    </row>
    <row r="10" spans="1:8" ht="12.75">
      <c r="A10" s="20">
        <v>3</v>
      </c>
      <c r="B10" s="16">
        <f t="shared" si="0"/>
        <v>1.4125375446227544</v>
      </c>
      <c r="C10" s="21">
        <f t="shared" si="1"/>
        <v>2.8317831375365516</v>
      </c>
      <c r="D10" s="21">
        <f t="shared" si="2"/>
        <v>22.60060071396407</v>
      </c>
      <c r="E10" s="17">
        <v>64</v>
      </c>
      <c r="F10" s="18"/>
      <c r="G10" s="22">
        <v>21</v>
      </c>
      <c r="H10" s="23">
        <f t="shared" si="3"/>
        <v>0.9428571428571428</v>
      </c>
    </row>
    <row r="11" spans="1:8" ht="12.75">
      <c r="A11" s="20">
        <v>4</v>
      </c>
      <c r="B11" s="16">
        <f t="shared" si="0"/>
        <v>1.5848931924611136</v>
      </c>
      <c r="C11" s="21">
        <f t="shared" si="1"/>
        <v>2.523829377920773</v>
      </c>
      <c r="D11" s="21">
        <f t="shared" si="2"/>
        <v>25.358291079377818</v>
      </c>
      <c r="E11" s="17">
        <v>64</v>
      </c>
      <c r="F11" s="18"/>
      <c r="G11" s="22">
        <v>22</v>
      </c>
      <c r="H11" s="23">
        <f t="shared" si="3"/>
        <v>0.9</v>
      </c>
    </row>
    <row r="12" spans="1:8" ht="12.75">
      <c r="A12" s="20">
        <v>5</v>
      </c>
      <c r="B12" s="16">
        <f t="shared" si="0"/>
        <v>1.778279410038923</v>
      </c>
      <c r="C12" s="21">
        <f t="shared" si="1"/>
        <v>2.2493653007613963</v>
      </c>
      <c r="D12" s="21">
        <f t="shared" si="2"/>
        <v>28.452470560622768</v>
      </c>
      <c r="E12" s="17">
        <v>64</v>
      </c>
      <c r="F12" s="18"/>
      <c r="G12" s="22">
        <v>23</v>
      </c>
      <c r="H12" s="23">
        <f t="shared" si="3"/>
        <v>0.8608695652173913</v>
      </c>
    </row>
    <row r="13" spans="1:8" ht="12.75">
      <c r="A13" s="20">
        <v>6</v>
      </c>
      <c r="B13" s="16">
        <f t="shared" si="0"/>
        <v>1.9952623149688797</v>
      </c>
      <c r="C13" s="21">
        <f t="shared" si="1"/>
        <v>2.004748934509089</v>
      </c>
      <c r="D13" s="21">
        <f t="shared" si="2"/>
        <v>31.924197039502076</v>
      </c>
      <c r="E13" s="17">
        <v>64</v>
      </c>
      <c r="F13" s="18"/>
      <c r="G13" s="22">
        <v>24</v>
      </c>
      <c r="H13" s="23">
        <f t="shared" si="3"/>
        <v>0.8250000000000001</v>
      </c>
    </row>
    <row r="14" spans="1:8" ht="12.75">
      <c r="A14" s="20">
        <v>7</v>
      </c>
      <c r="B14" s="16">
        <f t="shared" si="0"/>
        <v>2.2387211385683394</v>
      </c>
      <c r="C14" s="21">
        <f t="shared" si="1"/>
        <v>1.7867343686038526</v>
      </c>
      <c r="D14" s="21">
        <f t="shared" si="2"/>
        <v>35.81953821709343</v>
      </c>
      <c r="E14" s="17">
        <v>64</v>
      </c>
      <c r="F14" s="18"/>
      <c r="G14" s="22">
        <v>25</v>
      </c>
      <c r="H14" s="23">
        <f t="shared" si="3"/>
        <v>0.792</v>
      </c>
    </row>
    <row r="15" spans="1:8" ht="12.75">
      <c r="A15" s="20">
        <v>8</v>
      </c>
      <c r="B15" s="16">
        <f t="shared" si="0"/>
        <v>2.5118864315095806</v>
      </c>
      <c r="C15" s="21">
        <f t="shared" si="1"/>
        <v>1.5924286822139888</v>
      </c>
      <c r="D15" s="21">
        <f t="shared" si="2"/>
        <v>40.19018290415329</v>
      </c>
      <c r="E15" s="17">
        <v>64</v>
      </c>
      <c r="F15" s="18"/>
      <c r="G15" s="22">
        <v>26</v>
      </c>
      <c r="H15" s="23">
        <f t="shared" si="3"/>
        <v>0.7615384615384616</v>
      </c>
    </row>
    <row r="16" spans="1:8" ht="12.75">
      <c r="A16" s="20">
        <v>9</v>
      </c>
      <c r="B16" s="16">
        <f t="shared" si="0"/>
        <v>2.818382931264454</v>
      </c>
      <c r="C16" s="21">
        <f t="shared" si="1"/>
        <v>1.4192535569343017</v>
      </c>
      <c r="D16" s="21">
        <f t="shared" si="2"/>
        <v>45.09412690023127</v>
      </c>
      <c r="E16" s="17">
        <v>64</v>
      </c>
      <c r="F16" s="18"/>
      <c r="G16" s="22">
        <v>27</v>
      </c>
      <c r="H16" s="23">
        <f t="shared" si="3"/>
        <v>0.7333333333333334</v>
      </c>
    </row>
    <row r="17" spans="1:8" ht="12.75">
      <c r="A17" s="20">
        <v>10</v>
      </c>
      <c r="B17" s="16">
        <f t="shared" si="0"/>
        <v>3.1622776601683795</v>
      </c>
      <c r="C17" s="21">
        <f t="shared" si="1"/>
        <v>1.2649110640673518</v>
      </c>
      <c r="D17" s="21">
        <f t="shared" si="2"/>
        <v>50.59644256269407</v>
      </c>
      <c r="E17" s="17">
        <v>64</v>
      </c>
      <c r="F17" s="18"/>
      <c r="G17" s="22">
        <v>28</v>
      </c>
      <c r="H17" s="23">
        <f t="shared" si="3"/>
        <v>0.7071428571428572</v>
      </c>
    </row>
    <row r="18" spans="1:8" ht="12.75">
      <c r="A18" s="20">
        <v>11</v>
      </c>
      <c r="B18" s="16">
        <f t="shared" si="0"/>
        <v>3.5481338923357555</v>
      </c>
      <c r="C18" s="21">
        <f t="shared" si="1"/>
        <v>1.1273531725057813</v>
      </c>
      <c r="D18" s="21">
        <f t="shared" si="2"/>
        <v>56.77014227737209</v>
      </c>
      <c r="E18" s="17">
        <v>64</v>
      </c>
      <c r="F18" s="18"/>
      <c r="G18" s="22">
        <v>29</v>
      </c>
      <c r="H18" s="23">
        <f t="shared" si="3"/>
        <v>0.6827586206896552</v>
      </c>
    </row>
    <row r="19" spans="1:8" ht="12.75">
      <c r="A19" s="20">
        <v>12</v>
      </c>
      <c r="B19" s="16">
        <f t="shared" si="0"/>
        <v>3.9810717055349727</v>
      </c>
      <c r="C19" s="21">
        <f t="shared" si="1"/>
        <v>1.004754572603832</v>
      </c>
      <c r="D19" s="21">
        <f t="shared" si="2"/>
        <v>63.69714728855956</v>
      </c>
      <c r="E19" s="17">
        <v>64</v>
      </c>
      <c r="F19" s="18"/>
      <c r="G19" s="22">
        <v>30</v>
      </c>
      <c r="H19" s="23">
        <f t="shared" si="3"/>
        <v>0.66</v>
      </c>
    </row>
    <row r="20" spans="1:8" ht="12.75">
      <c r="A20" s="20">
        <v>13</v>
      </c>
      <c r="B20" s="16">
        <f t="shared" si="0"/>
        <v>4.466835921509632</v>
      </c>
      <c r="C20" s="21">
        <f t="shared" si="1"/>
        <v>0.8954884554273357</v>
      </c>
      <c r="D20" s="21">
        <f t="shared" si="2"/>
        <v>71.46937474415411</v>
      </c>
      <c r="E20" s="17">
        <v>64</v>
      </c>
      <c r="F20" s="18"/>
      <c r="G20" s="22">
        <v>32</v>
      </c>
      <c r="H20" s="23">
        <f t="shared" si="3"/>
        <v>0.61875</v>
      </c>
    </row>
    <row r="21" spans="1:8" ht="12.75">
      <c r="A21" s="20">
        <v>14</v>
      </c>
      <c r="B21" s="16">
        <f t="shared" si="0"/>
        <v>5.011872336272723</v>
      </c>
      <c r="C21" s="21">
        <f t="shared" si="1"/>
        <v>0.7981049259875518</v>
      </c>
      <c r="D21" s="21">
        <f t="shared" si="2"/>
        <v>80.18995738036357</v>
      </c>
      <c r="E21" s="17">
        <v>64</v>
      </c>
      <c r="F21" s="18"/>
      <c r="G21" s="22">
        <v>35</v>
      </c>
      <c r="H21" s="23">
        <f t="shared" si="3"/>
        <v>0.5657142857142857</v>
      </c>
    </row>
    <row r="22" spans="1:8" ht="12.75">
      <c r="A22" s="20">
        <v>15</v>
      </c>
      <c r="B22" s="16">
        <f t="shared" si="0"/>
        <v>5.623413251903492</v>
      </c>
      <c r="C22" s="21">
        <f t="shared" si="1"/>
        <v>0.711311764015569</v>
      </c>
      <c r="D22" s="21">
        <f t="shared" si="2"/>
        <v>89.97461203045587</v>
      </c>
      <c r="E22" s="17">
        <v>64</v>
      </c>
      <c r="F22" s="18"/>
      <c r="G22" s="22">
        <v>37</v>
      </c>
      <c r="H22" s="23">
        <f t="shared" si="3"/>
        <v>0.5351351351351351</v>
      </c>
    </row>
    <row r="23" spans="1:8" ht="12.75">
      <c r="A23" s="20">
        <v>16</v>
      </c>
      <c r="B23" s="16">
        <f t="shared" si="0"/>
        <v>6.309573444801934</v>
      </c>
      <c r="C23" s="21">
        <f t="shared" si="1"/>
        <v>0.6339572769844453</v>
      </c>
      <c r="D23" s="21">
        <f t="shared" si="2"/>
        <v>100.95317511683095</v>
      </c>
      <c r="E23" s="17">
        <v>64</v>
      </c>
      <c r="F23" s="18"/>
      <c r="G23" s="22">
        <v>40</v>
      </c>
      <c r="H23" s="23">
        <f t="shared" si="3"/>
        <v>0.495</v>
      </c>
    </row>
    <row r="24" spans="1:8" ht="12.75">
      <c r="A24" s="20">
        <v>17</v>
      </c>
      <c r="B24" s="16">
        <f t="shared" si="0"/>
        <v>7.0794578438413795</v>
      </c>
      <c r="C24" s="21">
        <f t="shared" si="1"/>
        <v>0.5650150178491017</v>
      </c>
      <c r="D24" s="21">
        <f t="shared" si="2"/>
        <v>113.27132550146207</v>
      </c>
      <c r="E24" s="17">
        <v>64</v>
      </c>
      <c r="F24" s="18"/>
      <c r="G24" s="22">
        <v>45</v>
      </c>
      <c r="H24" s="23">
        <f t="shared" si="3"/>
        <v>0.44</v>
      </c>
    </row>
    <row r="25" spans="1:8" ht="12.75">
      <c r="A25" s="20">
        <v>18</v>
      </c>
      <c r="B25" s="16">
        <f t="shared" si="0"/>
        <v>7.943282347242818</v>
      </c>
      <c r="C25" s="21">
        <f aca="true" t="shared" si="4" ref="C25:C31">E25/D25</f>
        <v>0.5035701647176667</v>
      </c>
      <c r="D25" s="21">
        <f aca="true" t="shared" si="5" ref="D25:D31">E25/4*B25</f>
        <v>127.09251755588508</v>
      </c>
      <c r="E25" s="17">
        <v>64</v>
      </c>
      <c r="F25" s="18"/>
      <c r="G25" s="22">
        <v>50</v>
      </c>
      <c r="H25" s="23">
        <f t="shared" si="3"/>
        <v>0.396</v>
      </c>
    </row>
    <row r="26" spans="1:8" ht="12.75">
      <c r="A26" s="20">
        <v>19</v>
      </c>
      <c r="B26" s="16">
        <f t="shared" si="0"/>
        <v>8.912509381337458</v>
      </c>
      <c r="C26" s="21">
        <f t="shared" si="4"/>
        <v>0.44880738172078527</v>
      </c>
      <c r="D26" s="21">
        <f t="shared" si="5"/>
        <v>142.60015010139932</v>
      </c>
      <c r="E26" s="17">
        <v>64</v>
      </c>
      <c r="F26" s="18"/>
      <c r="G26" s="22">
        <v>55</v>
      </c>
      <c r="H26" s="23">
        <f t="shared" si="3"/>
        <v>0.36</v>
      </c>
    </row>
    <row r="27" spans="1:8" ht="12.75">
      <c r="A27" s="20">
        <v>20</v>
      </c>
      <c r="B27" s="16">
        <f t="shared" si="0"/>
        <v>10.000000000000002</v>
      </c>
      <c r="C27" s="21">
        <f t="shared" si="4"/>
        <v>0.3999999999999999</v>
      </c>
      <c r="D27" s="21">
        <f t="shared" si="5"/>
        <v>160.00000000000003</v>
      </c>
      <c r="E27" s="17">
        <v>64</v>
      </c>
      <c r="F27" s="18"/>
      <c r="G27" s="22">
        <v>60</v>
      </c>
      <c r="H27" s="23">
        <f t="shared" si="3"/>
        <v>0.33</v>
      </c>
    </row>
    <row r="28" spans="1:8" ht="12.75">
      <c r="A28" s="20">
        <v>21</v>
      </c>
      <c r="B28" s="16">
        <f t="shared" si="0"/>
        <v>11.220184543019636</v>
      </c>
      <c r="C28" s="21">
        <f t="shared" si="4"/>
        <v>0.35650037525349815</v>
      </c>
      <c r="D28" s="21">
        <f t="shared" si="5"/>
        <v>179.52295268831418</v>
      </c>
      <c r="E28" s="17">
        <v>64</v>
      </c>
      <c r="F28" s="18"/>
      <c r="G28" s="22">
        <v>65</v>
      </c>
      <c r="H28" s="23">
        <f t="shared" si="3"/>
        <v>0.3046153846153846</v>
      </c>
    </row>
    <row r="29" spans="1:8" ht="12.75">
      <c r="A29" s="20">
        <v>22</v>
      </c>
      <c r="B29" s="16">
        <f t="shared" si="0"/>
        <v>12.58925411794168</v>
      </c>
      <c r="C29" s="21">
        <f t="shared" si="4"/>
        <v>0.3177312938897124</v>
      </c>
      <c r="D29" s="21">
        <f t="shared" si="5"/>
        <v>201.42806588706688</v>
      </c>
      <c r="E29" s="17">
        <v>64</v>
      </c>
      <c r="F29" s="18"/>
      <c r="G29" s="22">
        <v>70</v>
      </c>
      <c r="H29" s="23">
        <f t="shared" si="3"/>
        <v>0.28285714285714286</v>
      </c>
    </row>
    <row r="30" spans="1:8" ht="12.75">
      <c r="A30" s="20">
        <v>23</v>
      </c>
      <c r="B30" s="16">
        <f t="shared" si="0"/>
        <v>14.125375446227544</v>
      </c>
      <c r="C30" s="21">
        <f t="shared" si="4"/>
        <v>0.28317831375365515</v>
      </c>
      <c r="D30" s="21">
        <f t="shared" si="5"/>
        <v>226.0060071396407</v>
      </c>
      <c r="E30" s="17">
        <v>64</v>
      </c>
      <c r="F30" s="18"/>
      <c r="G30" s="22">
        <v>75</v>
      </c>
      <c r="H30" s="23">
        <f t="shared" si="3"/>
        <v>0.264</v>
      </c>
    </row>
    <row r="31" spans="1:8" ht="12.75">
      <c r="A31" s="20">
        <v>24</v>
      </c>
      <c r="B31" s="16">
        <f t="shared" si="0"/>
        <v>15.848931924611136</v>
      </c>
      <c r="C31" s="21">
        <f t="shared" si="4"/>
        <v>0.25238293779207727</v>
      </c>
      <c r="D31" s="21">
        <f t="shared" si="5"/>
        <v>253.58291079377818</v>
      </c>
      <c r="E31" s="17">
        <v>64</v>
      </c>
      <c r="F31" s="18"/>
      <c r="G31" s="22">
        <v>80</v>
      </c>
      <c r="H31" s="23">
        <f t="shared" si="3"/>
        <v>0.2475</v>
      </c>
    </row>
    <row r="32" spans="1:8" ht="12.75">
      <c r="A32" s="5"/>
      <c r="B32" s="3"/>
      <c r="C32" s="3"/>
      <c r="D32" s="3"/>
      <c r="E32" s="3"/>
      <c r="F32" s="4"/>
      <c r="G32" s="4"/>
      <c r="H32" s="4"/>
    </row>
  </sheetData>
  <sheetProtection sheet="1" objects="1" scenarios="1"/>
  <mergeCells count="2">
    <mergeCell ref="A1:H1"/>
    <mergeCell ref="A5:H5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</dc:creator>
  <cp:keywords/>
  <dc:description/>
  <cp:lastModifiedBy>sven</cp:lastModifiedBy>
  <dcterms:created xsi:type="dcterms:W3CDTF">2003-02-13T09:27:32Z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